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onciliation Statement" sheetId="1" state="visible" r:id="rId3"/>
    <sheet name="Bill Entry Detail" sheetId="2" state="visible" r:id="rId4"/>
    <sheet name="Bank Payment Detail" sheetId="3" state="visible" r:id="rId5"/>
    <sheet name="TDS Not Booked by CT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<sst xmlns="http://schemas.openxmlformats.org/spreadsheetml/2006/main" count="360" uniqueCount="236">
  <si>
    <t xml:space="preserve">C &amp; R TEXTILES PVT LTD</t>
  </si>
  <si>
    <t xml:space="preserve">Reconciliation of CTA APPARELS PVT LTD</t>
  </si>
  <si>
    <t xml:space="preserve">Period: 01.04.2026 to 18.07.2026     |     Party GL: JWCA124</t>
  </si>
  <si>
    <t xml:space="preserve">Particulars</t>
  </si>
  <si>
    <t xml:space="preserve">As per CTA (party)</t>
  </si>
  <si>
    <t xml:space="preserve">As per C&amp;R (our books)</t>
  </si>
  <si>
    <t xml:space="preserve">Difference</t>
  </si>
  <si>
    <t xml:space="preserve">A.  OPENING BALANCE</t>
  </si>
  <si>
    <t xml:space="preserve">Opening balance as on 01.04.2026</t>
  </si>
  <si>
    <t xml:space="preserve">B.  BILL ENTRIES  (fabric job-work invoices, 27 bills)</t>
  </si>
  <si>
    <t xml:space="preserve">Add: Total job-work bills</t>
  </si>
  <si>
    <t xml:space="preserve">C.  BANK PAYMENTS / RECEIPTS</t>
  </si>
  <si>
    <t xml:space="preserve">Less: Bank payments received</t>
  </si>
  <si>
    <t xml:space="preserve">D.  OTHER RECONCILING ITEMS</t>
  </si>
  <si>
    <t xml:space="preserve">Less: TDS deducted by C&amp;R, not booked by CTA</t>
  </si>
  <si>
    <t xml:space="preserve">CLOSING BALANCE (as per each book)</t>
  </si>
  <si>
    <t xml:space="preserve">RECONCILIATION SUMMARY</t>
  </si>
  <si>
    <t xml:space="preserve">Balance as per CTA Apparels Pvt Ltd (party books)</t>
  </si>
  <si>
    <t xml:space="preserve">Less: Opening / bill rounding difference</t>
  </si>
  <si>
    <t xml:space="preserve">Balance as per C &amp; R Textiles Pvt Ltd</t>
  </si>
  <si>
    <t xml:space="preserve">Short &amp; Excess (should be 0)</t>
  </si>
  <si>
    <t xml:space="preserve">Notes:</t>
  </si>
  <si>
    <t xml:space="preserve">1. 27 job-work bills matched by Bill/Ref No; amounts agree within rounding.</t>
  </si>
  <si>
    <t xml:space="preserve">2. Bank payments: 24 PDC/bank entries in C&amp;R combine into 13 receipts in CTA; totals agree exactly.</t>
  </si>
  <si>
    <t xml:space="preserve">3. Only reconciling difference is TDS of Rs.38,382 deducted by C&amp;R but not entered by CTA.</t>
  </si>
  <si>
    <t xml:space="preserve">4. Source: C&amp;R party ledger &amp; CTA (C_R_26-27) ledger, both uploaded.</t>
  </si>
  <si>
    <t xml:space="preserve">Bill Entry Detail — 27 job-work invoices matched by bill no.</t>
  </si>
  <si>
    <t xml:space="preserve">C&amp;R Date</t>
  </si>
  <si>
    <t xml:space="preserve">Bill / Ref No</t>
  </si>
  <si>
    <t xml:space="preserve">Amount (C&amp;R)</t>
  </si>
  <si>
    <t xml:space="preserve">CTA Date</t>
  </si>
  <si>
    <t xml:space="preserve">Amount (CTA)</t>
  </si>
  <si>
    <t xml:space="preserve">15/04/2026</t>
  </si>
  <si>
    <t xml:space="preserve">L/CTA/2627/00026</t>
  </si>
  <si>
    <t xml:space="preserve">03/04/2026</t>
  </si>
  <si>
    <t xml:space="preserve">20/04/2026</t>
  </si>
  <si>
    <t xml:space="preserve">L/CTA/2627/00006</t>
  </si>
  <si>
    <t xml:space="preserve">01/04/2026</t>
  </si>
  <si>
    <t xml:space="preserve">L/CTA/2627/00033</t>
  </si>
  <si>
    <t xml:space="preserve">L/CTA/2627/00034</t>
  </si>
  <si>
    <t xml:space="preserve">L/CTA/2627/00058</t>
  </si>
  <si>
    <t xml:space="preserve">07/04/2026</t>
  </si>
  <si>
    <t xml:space="preserve">21/04/2026</t>
  </si>
  <si>
    <t xml:space="preserve">L/CTA/2627/00057</t>
  </si>
  <si>
    <t xml:space="preserve">24/04/2026</t>
  </si>
  <si>
    <t xml:space="preserve">L/CDTA/2627/00086</t>
  </si>
  <si>
    <t xml:space="preserve">08/05/2026</t>
  </si>
  <si>
    <t xml:space="preserve">L/CTA/2627/00064</t>
  </si>
  <si>
    <t xml:space="preserve">08/04/2026</t>
  </si>
  <si>
    <t xml:space="preserve">L/CTA/2627/00130</t>
  </si>
  <si>
    <t xml:space="preserve">13/05/2026</t>
  </si>
  <si>
    <t xml:space="preserve">L/CTA/2627/00175</t>
  </si>
  <si>
    <t xml:space="preserve">23/04/2026</t>
  </si>
  <si>
    <t xml:space="preserve">18/05/2026</t>
  </si>
  <si>
    <t xml:space="preserve">L/CTA/2627/00362</t>
  </si>
  <si>
    <t xml:space="preserve">12/05/2026</t>
  </si>
  <si>
    <t xml:space="preserve">19/05/2026</t>
  </si>
  <si>
    <t xml:space="preserve">L/CTA/2627/00363</t>
  </si>
  <si>
    <t xml:space="preserve">28/05/2026</t>
  </si>
  <si>
    <t xml:space="preserve">L/CTA/2627/00396</t>
  </si>
  <si>
    <t xml:space="preserve">15/05/2026</t>
  </si>
  <si>
    <t xml:space="preserve">L/CTA/2627/00430</t>
  </si>
  <si>
    <t xml:space="preserve">20/05/2026</t>
  </si>
  <si>
    <t xml:space="preserve">03/06/2026</t>
  </si>
  <si>
    <t xml:space="preserve">L/CTA/2627/00081</t>
  </si>
  <si>
    <t xml:space="preserve">11/04/2026</t>
  </si>
  <si>
    <t xml:space="preserve">L/CTA/2627/00193</t>
  </si>
  <si>
    <t xml:space="preserve">25/04/2026</t>
  </si>
  <si>
    <t xml:space="preserve">L/CTA/2627/00291</t>
  </si>
  <si>
    <t xml:space="preserve">06/05/2026</t>
  </si>
  <si>
    <t xml:space="preserve">L/CTA/2627/00429</t>
  </si>
  <si>
    <t xml:space="preserve">L/CTA/2627/00444</t>
  </si>
  <si>
    <t xml:space="preserve">21/05/2026</t>
  </si>
  <si>
    <t xml:space="preserve">L/CTA/2627/00465</t>
  </si>
  <si>
    <t xml:space="preserve">25/05/2026</t>
  </si>
  <si>
    <t xml:space="preserve">09/06/2026</t>
  </si>
  <si>
    <t xml:space="preserve">L/CTA/2627/00309</t>
  </si>
  <si>
    <t xml:space="preserve">17/06/2026</t>
  </si>
  <si>
    <t xml:space="preserve">L/CTA/2627/00502</t>
  </si>
  <si>
    <t xml:space="preserve">01/06/2026</t>
  </si>
  <si>
    <t xml:space="preserve">L/CTA/2627/00520</t>
  </si>
  <si>
    <t xml:space="preserve">L/CTA/2627/00545</t>
  </si>
  <si>
    <t xml:space="preserve">08/06/2026</t>
  </si>
  <si>
    <t xml:space="preserve">L/CTA/2627/00576</t>
  </si>
  <si>
    <t xml:space="preserve">11/06/2026</t>
  </si>
  <si>
    <t xml:space="preserve">22/06/2026</t>
  </si>
  <si>
    <t xml:space="preserve">L/CTA/2627/00630</t>
  </si>
  <si>
    <t xml:space="preserve">18/06/2026</t>
  </si>
  <si>
    <t xml:space="preserve">24/06/2026</t>
  </si>
  <si>
    <t xml:space="preserve">L/CTA/2627/00592</t>
  </si>
  <si>
    <t xml:space="preserve">13/06/2026</t>
  </si>
  <si>
    <t xml:space="preserve">L/CTA/2627/00086 (only in CTA)</t>
  </si>
  <si>
    <t xml:space="preserve">13/04/2026</t>
  </si>
  <si>
    <t xml:space="preserve">TOTAL</t>
  </si>
  <si>
    <t xml:space="preserve">Bank Payment Detail — C&amp;R PDCs vs CTA receipts (totals agree)</t>
  </si>
  <si>
    <t xml:space="preserve">Book</t>
  </si>
  <si>
    <t xml:space="preserve">Date</t>
  </si>
  <si>
    <t xml:space="preserve">Voucher No</t>
  </si>
  <si>
    <t xml:space="preserve">Narration</t>
  </si>
  <si>
    <t xml:space="preserve">C&amp;R</t>
  </si>
  <si>
    <t xml:space="preserve">04/04/2026</t>
  </si>
  <si>
    <t xml:space="preserve">BPFac/00048/26-27</t>
  </si>
  <si>
    <t xml:space="preserve">Being PDC issued agst invoice no. L/CTA/2526/03672 ,dt:</t>
  </si>
  <si>
    <t xml:space="preserve">09/04/2026</t>
  </si>
  <si>
    <t xml:space="preserve">BPFac/00059/26-27</t>
  </si>
  <si>
    <t xml:space="preserve">Being PDC issued agst invoice no. L/CTA/03685 ,dt:27-02</t>
  </si>
  <si>
    <t xml:space="preserve">Being PDC issued agst invoice no. L/CTA/03701 ,dt:27-02</t>
  </si>
  <si>
    <t xml:space="preserve">BPFac/00148/26-27</t>
  </si>
  <si>
    <t xml:space="preserve">Being PDC isssued agst invoice no. L/CTA/2526/03716 ,dt</t>
  </si>
  <si>
    <t xml:space="preserve">Being PDC Issued agst invoice no. L/CTA/2526/03726</t>
  </si>
  <si>
    <t xml:space="preserve">26/04/2026</t>
  </si>
  <si>
    <t xml:space="preserve">BPFac/00386/26-27</t>
  </si>
  <si>
    <t xml:space="preserve">Being PDC issued agst invoice no. L/CTA/2526/03793 ,dt:</t>
  </si>
  <si>
    <t xml:space="preserve">10/05/2026</t>
  </si>
  <si>
    <t xml:space="preserve">BPFac/00592/26-27</t>
  </si>
  <si>
    <t xml:space="preserve">Being PDC issued agst invoice no. L/CTA/2627/00026 ,dt:</t>
  </si>
  <si>
    <t xml:space="preserve">Being PDC issued agst invoice no. L/CTA/2627/00058 ,dt:</t>
  </si>
  <si>
    <t xml:space="preserve">Being PDC issued agst invoice no. L/CTA/2627/00057 ,dt:</t>
  </si>
  <si>
    <t xml:space="preserve">BPFac/00743/26-27</t>
  </si>
  <si>
    <t xml:space="preserve">Being PDC issued agst invoice no. L/CTA/2627/00086 ,dt:</t>
  </si>
  <si>
    <t xml:space="preserve">Being PDC issued agst invoice no. L/CTA/2627/00130 ,dt:</t>
  </si>
  <si>
    <t xml:space="preserve">BPFac/01002/26-27</t>
  </si>
  <si>
    <t xml:space="preserve">Being PDC issued agst invoice no. L/CTA/2627/00309 ,dt:</t>
  </si>
  <si>
    <t xml:space="preserve">Being PDC issued agst invoice no. L/CTA/2627/00175 ,dt:</t>
  </si>
  <si>
    <t xml:space="preserve">14/06/2026</t>
  </si>
  <si>
    <t xml:space="preserve">BPFac/01075/26-27</t>
  </si>
  <si>
    <t xml:space="preserve">Being PDC issued agst invoice no. L/CTA/2627/00362 (TDS</t>
  </si>
  <si>
    <t xml:space="preserve">Being PDC issued agst invoice no. L/CTA/2627/00363 (TDS</t>
  </si>
  <si>
    <t xml:space="preserve">20/06/2026</t>
  </si>
  <si>
    <t xml:space="preserve">BPFac/01139/26-27</t>
  </si>
  <si>
    <t xml:space="preserve">Being PDC issued agst invoice no. L/CTA/2627/00396 ,dt:</t>
  </si>
  <si>
    <t xml:space="preserve">25/06/2026</t>
  </si>
  <si>
    <t xml:space="preserve">BPFac/01236/26-27</t>
  </si>
  <si>
    <t xml:space="preserve">Being PDC issued agst invoice no. L/CTA /00429 ,dt:20-0</t>
  </si>
  <si>
    <t xml:space="preserve">Being PDC issued agst invoice no. L/CTA/2627/00430 ,dt:</t>
  </si>
  <si>
    <t xml:space="preserve">27/06/2026</t>
  </si>
  <si>
    <t xml:space="preserve">BPFac/01289/26-27</t>
  </si>
  <si>
    <t xml:space="preserve">Being PDC issued agst invoice no. L/CTA/2627/00468 ,dt:</t>
  </si>
  <si>
    <t xml:space="preserve">17/07/2026</t>
  </si>
  <si>
    <t xml:space="preserve">BPFac/01523/26-27</t>
  </si>
  <si>
    <t xml:space="preserve">Being PDC issued agst invoice no. L/CTA/2627/00576 ,dt:</t>
  </si>
  <si>
    <t xml:space="preserve">Being PDC issued agst invoice no. L/CTA/2627/00502 ,dt:</t>
  </si>
  <si>
    <t xml:space="preserve">Being PDC issued agst invoice no. L/CTA/2627/00592 ,dt:</t>
  </si>
  <si>
    <t xml:space="preserve">Being PDC issued agst invoice no. L/CTA/2627/00545,dt:0</t>
  </si>
  <si>
    <t xml:space="preserve">20/07/2026</t>
  </si>
  <si>
    <t xml:space="preserve">BPFac/01565/26-27</t>
  </si>
  <si>
    <t xml:space="preserve">Being paid agst invoice no. L/CTA/2627/00630 ,dt:18-06-</t>
  </si>
  <si>
    <t xml:space="preserve">CTA</t>
  </si>
  <si>
    <t xml:space="preserve">BR03/400004</t>
  </si>
  <si>
    <t xml:space="preserve">BEING CH NO. 7501 DT 04.04.2026 RECD FROM MAGSONS EXPOR</t>
  </si>
  <si>
    <t xml:space="preserve">10/04/2026</t>
  </si>
  <si>
    <t xml:space="preserve">BR03/400022</t>
  </si>
  <si>
    <t xml:space="preserve">BEING CH NO. 7521 DT 09.04.26 RECD FROM C &amp; R TEXTILES </t>
  </si>
  <si>
    <t xml:space="preserve">BR03/400042</t>
  </si>
  <si>
    <t xml:space="preserve">BEING CH NO. 7558 RECD FROM C&amp;R TEXTILES PVT LTD</t>
  </si>
  <si>
    <t xml:space="preserve">27/04/2026</t>
  </si>
  <si>
    <t xml:space="preserve">BR03/400064</t>
  </si>
  <si>
    <t xml:space="preserve">BEING CH NO. 7593 DT 26.04.26 RECD FROM TEAM KRIAN</t>
  </si>
  <si>
    <t xml:space="preserve">11/05/2026</t>
  </si>
  <si>
    <t xml:space="preserve">BR03/500015</t>
  </si>
  <si>
    <t xml:space="preserve">BEING CH NO. 7624 DT 10.05.26 RECD FROM C&amp;R TEXTILES PV</t>
  </si>
  <si>
    <t xml:space="preserve">BR03/500041</t>
  </si>
  <si>
    <t xml:space="preserve">BEING CH NO.7771 DT 20.05.26 RECD FROM C&amp;R TEXTILES PVT</t>
  </si>
  <si>
    <t xml:space="preserve">BR03/600014</t>
  </si>
  <si>
    <t xml:space="preserve">BEING CH NO. 7797 DT 09.06.26 RECD FROM C&amp;R TEXTILE PVT</t>
  </si>
  <si>
    <t xml:space="preserve">15/06/2026</t>
  </si>
  <si>
    <t xml:space="preserve">BR03/600024</t>
  </si>
  <si>
    <t xml:space="preserve">BEING CH NO. 007820 DT 14.06.26 RECD FROM C&amp;R TEXTILES </t>
  </si>
  <si>
    <t xml:space="preserve">BR03/600035</t>
  </si>
  <si>
    <t xml:space="preserve">BEING CH NO. 7821 DT 20.06.26 RECD FROM C&amp;R TEXTILES PV</t>
  </si>
  <si>
    <t xml:space="preserve">BR03/600053</t>
  </si>
  <si>
    <t xml:space="preserve">BEING CH NO. 7841 DT 25.06.26 RECD FROM C&amp;R TEXTILES PV</t>
  </si>
  <si>
    <t xml:space="preserve">29/06/2026</t>
  </si>
  <si>
    <t xml:space="preserve">BR03/600065</t>
  </si>
  <si>
    <t xml:space="preserve">BEING CH NO.7853 DT 27.06.26 RECD FROM C&amp;R TEXTILES PVT</t>
  </si>
  <si>
    <t xml:space="preserve">BR03/700028</t>
  </si>
  <si>
    <t xml:space="preserve">BEING CH NO. 7932 DT 17.07.26 RECD FROM C&amp;R TEXTILES PV</t>
  </si>
  <si>
    <t xml:space="preserve">18/07/2026</t>
  </si>
  <si>
    <t xml:space="preserve">BR03/700030</t>
  </si>
  <si>
    <t xml:space="preserve">BEING CH NO.8007 DT 18.07.26 RECD FROM C&amp;R TEXTILES PVT</t>
  </si>
  <si>
    <t xml:space="preserve">TDS Not Booked by CTA — deducted by C&amp;R @ 2% (Section 194C)</t>
  </si>
  <si>
    <t xml:space="preserve">TDS Amount</t>
  </si>
  <si>
    <t xml:space="preserve">SIIFac/00019/26-27</t>
  </si>
  <si>
    <t xml:space="preserve">TDS Deducted On 139747.62 @ 2</t>
  </si>
  <si>
    <t xml:space="preserve">SIIFac/00043/26-27</t>
  </si>
  <si>
    <t xml:space="preserve">TDS Deducted On 940 @ 2</t>
  </si>
  <si>
    <t xml:space="preserve">SIIFac/00044/26-27</t>
  </si>
  <si>
    <t xml:space="preserve">TDS Deducted On 840 @ 2</t>
  </si>
  <si>
    <t xml:space="preserve">SIIFac/00045/26-27</t>
  </si>
  <si>
    <t xml:space="preserve">TDS Deducted On 470.5 @ 2</t>
  </si>
  <si>
    <t xml:space="preserve">SIIFac/00046/26-27</t>
  </si>
  <si>
    <t xml:space="preserve">TDS Deducted On 55620 @ 2</t>
  </si>
  <si>
    <t xml:space="preserve">SIIFac/00075/26-27</t>
  </si>
  <si>
    <t xml:space="preserve">TDS Deducted On 96820 @ 2</t>
  </si>
  <si>
    <t xml:space="preserve">SIIFac/00090/26-27</t>
  </si>
  <si>
    <t xml:space="preserve">TDS Deducted On 111554.3 @ 2</t>
  </si>
  <si>
    <t xml:space="preserve">SIIFac/00201/26-27</t>
  </si>
  <si>
    <t xml:space="preserve">TDS Deducted On 756.2 @ 2</t>
  </si>
  <si>
    <t xml:space="preserve">SIIFac/00202/26-27</t>
  </si>
  <si>
    <t xml:space="preserve">TDS Deducted On 147104.84 @ 2</t>
  </si>
  <si>
    <t xml:space="preserve">SIIFac/00235/26-27</t>
  </si>
  <si>
    <t xml:space="preserve">TDS Deducted On 62916.2 @ 2</t>
  </si>
  <si>
    <t xml:space="preserve">SIIFac/00287/26-27</t>
  </si>
  <si>
    <t xml:space="preserve">TDS Deducted On 45096.22 @ 2</t>
  </si>
  <si>
    <t xml:space="preserve">SIIFac/00304/26-27</t>
  </si>
  <si>
    <t xml:space="preserve">TDS Deducted On 158150.36 @ 2</t>
  </si>
  <si>
    <t xml:space="preserve">SIIFac/00382/26-27</t>
  </si>
  <si>
    <t xml:space="preserve">TDS Deducted On 257880 @ 2</t>
  </si>
  <si>
    <t xml:space="preserve">SIIFac/00383/26-27</t>
  </si>
  <si>
    <t xml:space="preserve">TDS Deducted On 13042.9 @ 2</t>
  </si>
  <si>
    <t xml:space="preserve">SIIFac/00416/26-27</t>
  </si>
  <si>
    <t xml:space="preserve">TDS Deducted On 4223.8 @ 2</t>
  </si>
  <si>
    <t xml:space="preserve">SIIFac/00417/26-27</t>
  </si>
  <si>
    <t xml:space="preserve">TDS Deducted On 2225.7 @ 2</t>
  </si>
  <si>
    <t xml:space="preserve">SIIFac/00418/26-27</t>
  </si>
  <si>
    <t xml:space="preserve">TDS Deducted On 2100 @ 2</t>
  </si>
  <si>
    <t xml:space="preserve">SIIFac/00419/26-27</t>
  </si>
  <si>
    <t xml:space="preserve">TDS Deducted On 176379.08 @ 2</t>
  </si>
  <si>
    <t xml:space="preserve">SIIFac/00420/26-27</t>
  </si>
  <si>
    <t xml:space="preserve">TDS Deducted On 240 @ 2</t>
  </si>
  <si>
    <t xml:space="preserve">SIIFac/00421/26-27</t>
  </si>
  <si>
    <t xml:space="preserve">TDS Deducted On 79674.3 @ 2</t>
  </si>
  <si>
    <t xml:space="preserve">SIIFac/00525/26-27</t>
  </si>
  <si>
    <t xml:space="preserve">TDS Deducted On 252881.9 @ 2</t>
  </si>
  <si>
    <t xml:space="preserve">SIIFac/00610/26-27</t>
  </si>
  <si>
    <t xml:space="preserve">TDS Deducted On 7056.2 @ 2</t>
  </si>
  <si>
    <t xml:space="preserve">SIIFac/00611/26-27</t>
  </si>
  <si>
    <t xml:space="preserve">TDS Deducted On 960 @ 2</t>
  </si>
  <si>
    <t xml:space="preserve">SIIFac/00612/26-27</t>
  </si>
  <si>
    <t xml:space="preserve">TDS Deducted On 11550.5 @ 2</t>
  </si>
  <si>
    <t xml:space="preserve">SIIFac/00613/26-27</t>
  </si>
  <si>
    <t xml:space="preserve">TDS Deducted On 156720.02 @ 2</t>
  </si>
  <si>
    <t xml:space="preserve">SIIFac/00676/26-27</t>
  </si>
  <si>
    <t xml:space="preserve">TDS Deducted On 131543.84 @ 2</t>
  </si>
  <si>
    <t xml:space="preserve">SIIFac/00691/26-27</t>
  </si>
  <si>
    <t xml:space="preserve">TDS Deducted On 1920 @ 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</si>
</sst>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[RED]\(#,##0.00\)"/>
    <numFmt numFmtId="166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FFFFFF"/>
      <name val="Calibri"/>
      <family val="0"/>
      <charset val="1"/>
    </font>
    <font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E2761"/>
      <name val="Calibri"/>
      <family val="0"/>
      <charset val="1"/>
    </font>
    <font>
      <sz val="11"/>
      <color rgb="FF1F2430"/>
      <name val="Calibri"/>
      <family val="0"/>
      <charset val="1"/>
    </font>
    <font>
      <b val="true"/>
      <sz val="12"/>
      <color rgb="FF1E2761"/>
      <name val="Calibri"/>
      <family val="0"/>
      <charset val="1"/>
    </font>
    <font>
      <b val="true"/>
      <sz val="11"/>
      <color rgb="FF1E9E62"/>
      <name val="Calibri"/>
      <family val="0"/>
      <charset val="1"/>
    </font>
    <font>
      <b val="true"/>
      <sz val="10"/>
      <color rgb="FF6B7280"/>
      <name val="Calibri"/>
      <family val="0"/>
      <charset val="1"/>
    </font>
    <font>
      <b val="true"/>
      <sz val="16"/>
      <color rgb="FFFFFFFF"/>
      <name val="Cambria"/>
      <family val="0"/>
      <charset val="1"/>
    </font>
    <font>
      <sz val="10"/>
      <color rgb="FF1F2430"/>
      <name val="Calibri"/>
      <family val="0"/>
      <charset val="1"/>
    </font>
    <font>
      <b val="true"/>
      <sz val="10"/>
      <color rgb="FFC0392B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E2761"/>
        <bgColor rgb="FF1F2430"/>
      </patternFill>
    </fill>
    <fill>
      <patternFill patternType="solid">
        <fgColor rgb="FF2A3A7A"/>
        <bgColor rgb="FF1E2761"/>
      </patternFill>
    </fill>
    <fill>
      <patternFill patternType="solid">
        <fgColor rgb="FFCADCFC"/>
        <bgColor rgb="FFD8E0F0"/>
      </patternFill>
    </fill>
    <fill>
      <patternFill patternType="solid">
        <fgColor rgb="FFF4F7FC"/>
        <bgColor rgb="FFEAF3EC"/>
      </patternFill>
    </fill>
    <fill>
      <patternFill patternType="solid">
        <fgColor rgb="FFFFFFFF"/>
        <bgColor rgb="FFF4F7FC"/>
      </patternFill>
    </fill>
    <fill>
      <patternFill patternType="solid">
        <fgColor rgb="FFFDECEA"/>
        <bgColor rgb="FFF4F7FC"/>
      </patternFill>
    </fill>
    <fill>
      <patternFill patternType="solid">
        <fgColor rgb="FFEAF3EC"/>
        <bgColor rgb="FFF4F7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E0F0"/>
      </left>
      <right style="thin">
        <color rgb="FFD8E0F0"/>
      </right>
      <top style="thin">
        <color rgb="FFD8E0F0"/>
      </top>
      <bottom style="thin">
        <color rgb="FFD8E0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CEA"/>
      <rgbColor rgb="FFEAF3EC"/>
      <rgbColor rgb="FF660066"/>
      <rgbColor rgb="FFFF8080"/>
      <rgbColor rgb="FF0066CC"/>
      <rgbColor rgb="FFCADC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C"/>
      <rgbColor rgb="FFD8E0F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E2761"/>
      <rgbColor rgb="FF1E9E62"/>
      <rgbColor rgb="FF003300"/>
      <rgbColor rgb="FF333300"/>
      <rgbColor rgb="FFC0392B"/>
      <rgbColor rgb="FF993366"/>
      <rgbColor rgb="FF2A3A7A"/>
      <rgbColor rgb="FF1F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/>
      <c r="C3" s="3"/>
      <c r="D3" s="3"/>
    </row>
    <row r="5" customFormat="false" ht="21.75" hidden="false" customHeight="true" outlineLevel="0" collapsed="false">
      <c r="A5" s="4" t="s">
        <v>3</v>
      </c>
      <c r="B5" s="5" t="s">
        <v>4</v>
      </c>
      <c r="C5" s="5" t="s">
        <v>5</v>
      </c>
      <c r="D5" s="5" t="s">
        <v>6</v>
      </c>
    </row>
    <row r="6" customFormat="false" ht="15" hidden="false" customHeight="false" outlineLevel="0" collapsed="false">
      <c r="A6" s="6" t="s">
        <v>7</v>
      </c>
      <c r="B6" s="6"/>
      <c r="C6" s="6"/>
      <c r="D6" s="6"/>
    </row>
    <row r="7" customFormat="false" ht="15" hidden="false" customHeight="false" outlineLevel="0" collapsed="false">
      <c r="A7" s="7" t="s">
        <v>8</v>
      </c>
      <c r="B7" s="8" t="n">
        <v>909364.57</v>
      </c>
      <c r="C7" s="8" t="n">
        <v>909364.8</v>
      </c>
      <c r="D7" s="8" t="n">
        <f aca="false">B7-C7</f>
        <v>-0.230000000097789</v>
      </c>
    </row>
    <row r="8" customFormat="false" ht="15" hidden="false" customHeight="false" outlineLevel="0" collapsed="false">
      <c r="A8" s="6" t="s">
        <v>9</v>
      </c>
      <c r="B8" s="6"/>
      <c r="C8" s="6"/>
      <c r="D8" s="6"/>
    </row>
    <row r="9" customFormat="false" ht="15" hidden="false" customHeight="false" outlineLevel="0" collapsed="false">
      <c r="A9" s="7" t="s">
        <v>10</v>
      </c>
      <c r="B9" s="8" t="n">
        <v>2014335.24</v>
      </c>
      <c r="C9" s="8" t="n">
        <v>2014335</v>
      </c>
      <c r="D9" s="8" t="n">
        <f aca="false">B9-C9</f>
        <v>0.239999999990687</v>
      </c>
    </row>
    <row r="10" customFormat="false" ht="15" hidden="false" customHeight="false" outlineLevel="0" collapsed="false">
      <c r="A10" s="6" t="s">
        <v>11</v>
      </c>
      <c r="B10" s="6"/>
      <c r="C10" s="6"/>
      <c r="D10" s="6"/>
    </row>
    <row r="11" customFormat="false" ht="15" hidden="false" customHeight="false" outlineLevel="0" collapsed="false">
      <c r="A11" s="7" t="s">
        <v>12</v>
      </c>
      <c r="B11" s="8" t="n">
        <v>2746988</v>
      </c>
      <c r="C11" s="8" t="n">
        <v>2746988</v>
      </c>
      <c r="D11" s="8" t="n">
        <f aca="false">B11-C11</f>
        <v>0</v>
      </c>
    </row>
    <row r="12" customFormat="false" ht="15" hidden="false" customHeight="false" outlineLevel="0" collapsed="false">
      <c r="A12" s="6" t="s">
        <v>13</v>
      </c>
      <c r="B12" s="6"/>
      <c r="C12" s="6"/>
      <c r="D12" s="6"/>
    </row>
    <row r="13" customFormat="false" ht="15" hidden="false" customHeight="false" outlineLevel="0" collapsed="false">
      <c r="A13" s="7" t="s">
        <v>14</v>
      </c>
      <c r="B13" s="8" t="n">
        <v>0</v>
      </c>
      <c r="C13" s="8" t="n">
        <v>38382</v>
      </c>
      <c r="D13" s="8" t="n">
        <f aca="false">B13-C13</f>
        <v>-38382</v>
      </c>
    </row>
    <row r="14" customFormat="false" ht="15" hidden="false" customHeight="false" outlineLevel="0" collapsed="false">
      <c r="A14" s="9" t="s">
        <v>15</v>
      </c>
      <c r="B14" s="10" t="n">
        <f aca="false">B7+B9-B11-B13</f>
        <v>176711.81</v>
      </c>
      <c r="C14" s="10" t="n">
        <f aca="false">C7+C9-C11-C13</f>
        <v>138329.8</v>
      </c>
      <c r="D14" s="10" t="n">
        <f aca="false">B14-C14</f>
        <v>38382.0100000002</v>
      </c>
    </row>
    <row r="16" customFormat="false" ht="15" hidden="false" customHeight="false" outlineLevel="0" collapsed="false">
      <c r="A16" s="6" t="s">
        <v>16</v>
      </c>
      <c r="B16" s="6"/>
      <c r="C16" s="6"/>
      <c r="D16" s="6"/>
    </row>
    <row r="17" customFormat="false" ht="15" hidden="false" customHeight="false" outlineLevel="0" collapsed="false">
      <c r="A17" s="7" t="s">
        <v>17</v>
      </c>
      <c r="B17" s="7"/>
      <c r="C17" s="7"/>
      <c r="D17" s="8" t="n">
        <f aca="false">B14</f>
        <v>176711.81</v>
      </c>
    </row>
    <row r="18" customFormat="false" ht="15" hidden="false" customHeight="false" outlineLevel="0" collapsed="false">
      <c r="A18" s="11" t="s">
        <v>14</v>
      </c>
      <c r="B18" s="11"/>
      <c r="C18" s="11"/>
      <c r="D18" s="12" t="n">
        <f aca="false">-C13</f>
        <v>-38382</v>
      </c>
    </row>
    <row r="19" customFormat="false" ht="15" hidden="false" customHeight="false" outlineLevel="0" collapsed="false">
      <c r="A19" s="11" t="s">
        <v>18</v>
      </c>
      <c r="B19" s="11"/>
      <c r="C19" s="11"/>
      <c r="D19" s="12" t="n">
        <f aca="false">(C7-B7)+(C9-B9)</f>
        <v>-0.0099999998928979</v>
      </c>
    </row>
    <row r="20" customFormat="false" ht="15" hidden="false" customHeight="false" outlineLevel="0" collapsed="false">
      <c r="A20" s="6" t="s">
        <v>19</v>
      </c>
      <c r="B20" s="6"/>
      <c r="C20" s="6"/>
      <c r="D20" s="13" t="n">
        <f aca="false">C14</f>
        <v>138329.8</v>
      </c>
    </row>
    <row r="21" customFormat="false" ht="15" hidden="false" customHeight="false" outlineLevel="0" collapsed="false">
      <c r="A21" s="14" t="s">
        <v>20</v>
      </c>
      <c r="B21" s="14"/>
      <c r="C21" s="14"/>
      <c r="D21" s="15" t="n">
        <f aca="false">D17+D18+D19-D20</f>
        <v>0</v>
      </c>
    </row>
    <row r="23" customFormat="false" ht="15" hidden="false" customHeight="false" outlineLevel="0" collapsed="false">
      <c r="A23" s="16" t="s">
        <v>21</v>
      </c>
    </row>
    <row r="24" customFormat="false" ht="15" hidden="false" customHeight="true" outlineLevel="0" collapsed="false">
      <c r="A24" s="17" t="s">
        <v>22</v>
      </c>
      <c r="B24" s="17"/>
      <c r="C24" s="17"/>
      <c r="D24" s="17"/>
    </row>
    <row r="25" customFormat="false" ht="15" hidden="false" customHeight="true" outlineLevel="0" collapsed="false">
      <c r="A25" s="17" t="s">
        <v>23</v>
      </c>
      <c r="B25" s="17"/>
      <c r="C25" s="17"/>
      <c r="D25" s="17"/>
    </row>
    <row r="26" customFormat="false" ht="15" hidden="false" customHeight="true" outlineLevel="0" collapsed="false">
      <c r="A26" s="17" t="s">
        <v>24</v>
      </c>
      <c r="B26" s="17"/>
      <c r="C26" s="17"/>
      <c r="D26" s="17"/>
    </row>
    <row r="27" customFormat="false" ht="15" hidden="false" customHeight="true" outlineLevel="0" collapsed="false">
      <c r="A27" s="17" t="s">
        <v>25</v>
      </c>
      <c r="B27" s="17"/>
      <c r="C27" s="17"/>
      <c r="D27" s="17"/>
    </row>
  </sheetData>
  <mergeCells count="17">
    <mergeCell ref="A1:D1"/>
    <mergeCell ref="A2:D2"/>
    <mergeCell ref="A3:D3"/>
    <mergeCell ref="A6:D6"/>
    <mergeCell ref="A8:D8"/>
    <mergeCell ref="A10:D10"/>
    <mergeCell ref="A12:D12"/>
    <mergeCell ref="A16:D16"/>
    <mergeCell ref="A17:C17"/>
    <mergeCell ref="A18:C18"/>
    <mergeCell ref="A19:C19"/>
    <mergeCell ref="A20:C20"/>
    <mergeCell ref="A21:C21"/>
    <mergeCell ref="A24:D24"/>
    <mergeCell ref="A25:D25"/>
    <mergeCell ref="A26:D26"/>
    <mergeCell ref="A27:D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4"/>
  </cols>
  <sheetData>
    <row r="1" customFormat="false" ht="25.5" hidden="false" customHeight="true" outlineLevel="0" collapsed="false">
      <c r="A1" s="18" t="s">
        <v>26</v>
      </c>
      <c r="B1" s="18"/>
      <c r="C1" s="18"/>
      <c r="D1" s="18"/>
      <c r="E1" s="18"/>
      <c r="F1" s="18"/>
    </row>
    <row r="2" customFormat="false" ht="21.75" hidden="false" customHeight="true" outlineLevel="0" collapsed="false">
      <c r="A2" s="4" t="s">
        <v>27</v>
      </c>
      <c r="B2" s="4" t="s">
        <v>28</v>
      </c>
      <c r="C2" s="5" t="s">
        <v>29</v>
      </c>
      <c r="D2" s="4" t="s">
        <v>30</v>
      </c>
      <c r="E2" s="5" t="s">
        <v>31</v>
      </c>
      <c r="F2" s="5" t="s">
        <v>6</v>
      </c>
    </row>
    <row r="3" customFormat="false" ht="15" hidden="false" customHeight="false" outlineLevel="0" collapsed="false">
      <c r="A3" s="19" t="s">
        <v>32</v>
      </c>
      <c r="B3" s="19" t="s">
        <v>33</v>
      </c>
      <c r="C3" s="20" t="n">
        <v>146735</v>
      </c>
      <c r="D3" s="19" t="s">
        <v>34</v>
      </c>
      <c r="E3" s="20" t="n">
        <v>146735.4</v>
      </c>
      <c r="F3" s="20" t="n">
        <v>-0.4</v>
      </c>
    </row>
    <row r="4" customFormat="false" ht="15" hidden="false" customHeight="false" outlineLevel="0" collapsed="false">
      <c r="A4" s="21" t="s">
        <v>35</v>
      </c>
      <c r="B4" s="21" t="s">
        <v>36</v>
      </c>
      <c r="C4" s="22" t="n">
        <v>987</v>
      </c>
      <c r="D4" s="21" t="s">
        <v>37</v>
      </c>
      <c r="E4" s="22" t="n">
        <v>987</v>
      </c>
      <c r="F4" s="22" t="n">
        <v>0</v>
      </c>
    </row>
    <row r="5" customFormat="false" ht="15" hidden="false" customHeight="false" outlineLevel="0" collapsed="false">
      <c r="A5" s="19" t="s">
        <v>35</v>
      </c>
      <c r="B5" s="19" t="s">
        <v>38</v>
      </c>
      <c r="C5" s="20" t="n">
        <v>882</v>
      </c>
      <c r="D5" s="19" t="s">
        <v>34</v>
      </c>
      <c r="E5" s="20" t="n">
        <v>882</v>
      </c>
      <c r="F5" s="20" t="n">
        <v>0</v>
      </c>
    </row>
    <row r="6" customFormat="false" ht="15" hidden="false" customHeight="false" outlineLevel="0" collapsed="false">
      <c r="A6" s="21" t="s">
        <v>35</v>
      </c>
      <c r="B6" s="21" t="s">
        <v>39</v>
      </c>
      <c r="C6" s="22" t="n">
        <v>494</v>
      </c>
      <c r="D6" s="21" t="s">
        <v>34</v>
      </c>
      <c r="E6" s="22" t="n">
        <v>493.5</v>
      </c>
      <c r="F6" s="22" t="n">
        <v>0.5</v>
      </c>
    </row>
    <row r="7" customFormat="false" ht="15" hidden="false" customHeight="false" outlineLevel="0" collapsed="false">
      <c r="A7" s="19" t="s">
        <v>35</v>
      </c>
      <c r="B7" s="19" t="s">
        <v>40</v>
      </c>
      <c r="C7" s="20" t="n">
        <v>58401</v>
      </c>
      <c r="D7" s="19" t="s">
        <v>41</v>
      </c>
      <c r="E7" s="20" t="n">
        <v>58401</v>
      </c>
      <c r="F7" s="20" t="n">
        <v>0</v>
      </c>
    </row>
    <row r="8" customFormat="false" ht="15" hidden="false" customHeight="false" outlineLevel="0" collapsed="false">
      <c r="A8" s="21" t="s">
        <v>42</v>
      </c>
      <c r="B8" s="21" t="s">
        <v>43</v>
      </c>
      <c r="C8" s="22" t="n">
        <v>101661</v>
      </c>
      <c r="D8" s="21" t="s">
        <v>41</v>
      </c>
      <c r="E8" s="22" t="n">
        <v>101661</v>
      </c>
      <c r="F8" s="22" t="n">
        <v>0</v>
      </c>
    </row>
    <row r="9" customFormat="false" ht="15" hidden="false" customHeight="false" outlineLevel="0" collapsed="false">
      <c r="A9" s="23" t="s">
        <v>44</v>
      </c>
      <c r="B9" s="23" t="s">
        <v>45</v>
      </c>
      <c r="C9" s="24" t="n">
        <v>117132</v>
      </c>
      <c r="D9" s="23"/>
      <c r="E9" s="24" t="n">
        <v>0</v>
      </c>
      <c r="F9" s="24" t="n">
        <v>117132</v>
      </c>
    </row>
    <row r="10" customFormat="false" ht="15" hidden="false" customHeight="false" outlineLevel="0" collapsed="false">
      <c r="A10" s="21" t="s">
        <v>46</v>
      </c>
      <c r="B10" s="21" t="s">
        <v>47</v>
      </c>
      <c r="C10" s="22" t="n">
        <v>794</v>
      </c>
      <c r="D10" s="21" t="s">
        <v>48</v>
      </c>
      <c r="E10" s="22" t="n">
        <v>793.8</v>
      </c>
      <c r="F10" s="22" t="n">
        <v>0.2</v>
      </c>
    </row>
    <row r="11" customFormat="false" ht="15" hidden="false" customHeight="false" outlineLevel="0" collapsed="false">
      <c r="A11" s="19" t="s">
        <v>46</v>
      </c>
      <c r="B11" s="19" t="s">
        <v>49</v>
      </c>
      <c r="C11" s="20" t="n">
        <v>154460</v>
      </c>
      <c r="D11" s="19" t="s">
        <v>35</v>
      </c>
      <c r="E11" s="20" t="n">
        <v>154460.26</v>
      </c>
      <c r="F11" s="20" t="n">
        <v>-0.26</v>
      </c>
    </row>
    <row r="12" customFormat="false" ht="15" hidden="false" customHeight="false" outlineLevel="0" collapsed="false">
      <c r="A12" s="21" t="s">
        <v>50</v>
      </c>
      <c r="B12" s="21" t="s">
        <v>51</v>
      </c>
      <c r="C12" s="22" t="n">
        <v>66062</v>
      </c>
      <c r="D12" s="21" t="s">
        <v>52</v>
      </c>
      <c r="E12" s="22" t="n">
        <v>66061.8</v>
      </c>
      <c r="F12" s="22" t="n">
        <v>0.2</v>
      </c>
    </row>
    <row r="13" customFormat="false" ht="15" hidden="false" customHeight="false" outlineLevel="0" collapsed="false">
      <c r="A13" s="19" t="s">
        <v>53</v>
      </c>
      <c r="B13" s="19" t="s">
        <v>54</v>
      </c>
      <c r="C13" s="20" t="n">
        <v>47351</v>
      </c>
      <c r="D13" s="19" t="s">
        <v>55</v>
      </c>
      <c r="E13" s="20" t="n">
        <v>47351.32</v>
      </c>
      <c r="F13" s="20" t="n">
        <v>-0.32</v>
      </c>
    </row>
    <row r="14" customFormat="false" ht="15" hidden="false" customHeight="false" outlineLevel="0" collapsed="false">
      <c r="A14" s="21" t="s">
        <v>56</v>
      </c>
      <c r="B14" s="21" t="s">
        <v>57</v>
      </c>
      <c r="C14" s="22" t="n">
        <v>166058</v>
      </c>
      <c r="D14" s="21" t="s">
        <v>55</v>
      </c>
      <c r="E14" s="22" t="n">
        <v>166058.56</v>
      </c>
      <c r="F14" s="22" t="n">
        <v>-0.56</v>
      </c>
    </row>
    <row r="15" customFormat="false" ht="15" hidden="false" customHeight="false" outlineLevel="0" collapsed="false">
      <c r="A15" s="19" t="s">
        <v>58</v>
      </c>
      <c r="B15" s="19" t="s">
        <v>59</v>
      </c>
      <c r="C15" s="20" t="n">
        <v>270774</v>
      </c>
      <c r="D15" s="19" t="s">
        <v>60</v>
      </c>
      <c r="E15" s="20" t="n">
        <v>270774</v>
      </c>
      <c r="F15" s="20" t="n">
        <v>0</v>
      </c>
    </row>
    <row r="16" customFormat="false" ht="15" hidden="false" customHeight="false" outlineLevel="0" collapsed="false">
      <c r="A16" s="21" t="s">
        <v>58</v>
      </c>
      <c r="B16" s="21" t="s">
        <v>61</v>
      </c>
      <c r="C16" s="22" t="n">
        <v>13695</v>
      </c>
      <c r="D16" s="21" t="s">
        <v>62</v>
      </c>
      <c r="E16" s="22" t="n">
        <v>13694.62</v>
      </c>
      <c r="F16" s="22" t="n">
        <v>0.38</v>
      </c>
    </row>
    <row r="17" customFormat="false" ht="15" hidden="false" customHeight="false" outlineLevel="0" collapsed="false">
      <c r="A17" s="19" t="s">
        <v>63</v>
      </c>
      <c r="B17" s="19" t="s">
        <v>64</v>
      </c>
      <c r="C17" s="20" t="n">
        <v>4435</v>
      </c>
      <c r="D17" s="19" t="s">
        <v>65</v>
      </c>
      <c r="E17" s="20" t="n">
        <v>4435.2</v>
      </c>
      <c r="F17" s="20" t="n">
        <v>-0.2</v>
      </c>
    </row>
    <row r="18" customFormat="false" ht="15" hidden="false" customHeight="false" outlineLevel="0" collapsed="false">
      <c r="A18" s="21" t="s">
        <v>63</v>
      </c>
      <c r="B18" s="21" t="s">
        <v>66</v>
      </c>
      <c r="C18" s="22" t="n">
        <v>2337</v>
      </c>
      <c r="D18" s="21" t="s">
        <v>67</v>
      </c>
      <c r="E18" s="22" t="n">
        <v>2337.3</v>
      </c>
      <c r="F18" s="22" t="n">
        <v>-0.3</v>
      </c>
    </row>
    <row r="19" customFormat="false" ht="15" hidden="false" customHeight="false" outlineLevel="0" collapsed="false">
      <c r="A19" s="19" t="s">
        <v>63</v>
      </c>
      <c r="B19" s="19" t="s">
        <v>68</v>
      </c>
      <c r="C19" s="20" t="n">
        <v>2205</v>
      </c>
      <c r="D19" s="19" t="s">
        <v>69</v>
      </c>
      <c r="E19" s="20" t="n">
        <v>2205</v>
      </c>
      <c r="F19" s="20" t="n">
        <v>0</v>
      </c>
    </row>
    <row r="20" customFormat="false" ht="15" hidden="false" customHeight="false" outlineLevel="0" collapsed="false">
      <c r="A20" s="21" t="s">
        <v>63</v>
      </c>
      <c r="B20" s="21" t="s">
        <v>70</v>
      </c>
      <c r="C20" s="22" t="n">
        <v>185198</v>
      </c>
      <c r="D20" s="21" t="s">
        <v>62</v>
      </c>
      <c r="E20" s="22" t="n">
        <v>185197.96</v>
      </c>
      <c r="F20" s="22" t="n">
        <v>0.04</v>
      </c>
    </row>
    <row r="21" customFormat="false" ht="15" hidden="false" customHeight="false" outlineLevel="0" collapsed="false">
      <c r="A21" s="19" t="s">
        <v>63</v>
      </c>
      <c r="B21" s="19" t="s">
        <v>71</v>
      </c>
      <c r="C21" s="20" t="n">
        <v>252</v>
      </c>
      <c r="D21" s="19" t="s">
        <v>72</v>
      </c>
      <c r="E21" s="20" t="n">
        <v>252</v>
      </c>
      <c r="F21" s="20" t="n">
        <v>0</v>
      </c>
    </row>
    <row r="22" customFormat="false" ht="15" hidden="false" customHeight="false" outlineLevel="0" collapsed="false">
      <c r="A22" s="21" t="s">
        <v>63</v>
      </c>
      <c r="B22" s="21" t="s">
        <v>73</v>
      </c>
      <c r="C22" s="22" t="n">
        <v>83658</v>
      </c>
      <c r="D22" s="21" t="s">
        <v>74</v>
      </c>
      <c r="E22" s="22" t="n">
        <v>83657.7</v>
      </c>
      <c r="F22" s="22" t="n">
        <v>0.3</v>
      </c>
    </row>
    <row r="23" customFormat="false" ht="15" hidden="false" customHeight="false" outlineLevel="0" collapsed="false">
      <c r="A23" s="19" t="s">
        <v>75</v>
      </c>
      <c r="B23" s="19" t="s">
        <v>76</v>
      </c>
      <c r="C23" s="20" t="n">
        <v>265526</v>
      </c>
      <c r="D23" s="19" t="s">
        <v>46</v>
      </c>
      <c r="E23" s="20" t="n">
        <v>265526.1</v>
      </c>
      <c r="F23" s="20" t="n">
        <v>-0.1</v>
      </c>
    </row>
    <row r="24" customFormat="false" ht="15" hidden="false" customHeight="false" outlineLevel="0" collapsed="false">
      <c r="A24" s="21" t="s">
        <v>77</v>
      </c>
      <c r="B24" s="21" t="s">
        <v>78</v>
      </c>
      <c r="C24" s="22" t="n">
        <v>7409</v>
      </c>
      <c r="D24" s="21" t="s">
        <v>79</v>
      </c>
      <c r="E24" s="22" t="n">
        <v>7408.8</v>
      </c>
      <c r="F24" s="22" t="n">
        <v>0.2</v>
      </c>
    </row>
    <row r="25" customFormat="false" ht="15" hidden="false" customHeight="false" outlineLevel="0" collapsed="false">
      <c r="A25" s="19" t="s">
        <v>77</v>
      </c>
      <c r="B25" s="19" t="s">
        <v>80</v>
      </c>
      <c r="C25" s="20" t="n">
        <v>1008</v>
      </c>
      <c r="D25" s="19" t="s">
        <v>63</v>
      </c>
      <c r="E25" s="20" t="n">
        <v>1008</v>
      </c>
      <c r="F25" s="20" t="n">
        <v>0</v>
      </c>
    </row>
    <row r="26" customFormat="false" ht="15" hidden="false" customHeight="false" outlineLevel="0" collapsed="false">
      <c r="A26" s="21" t="s">
        <v>77</v>
      </c>
      <c r="B26" s="21" t="s">
        <v>81</v>
      </c>
      <c r="C26" s="22" t="n">
        <v>12128</v>
      </c>
      <c r="D26" s="21" t="s">
        <v>82</v>
      </c>
      <c r="E26" s="22" t="n">
        <v>12127.5</v>
      </c>
      <c r="F26" s="22" t="n">
        <v>0.5</v>
      </c>
    </row>
    <row r="27" customFormat="false" ht="15" hidden="false" customHeight="false" outlineLevel="0" collapsed="false">
      <c r="A27" s="19" t="s">
        <v>77</v>
      </c>
      <c r="B27" s="19" t="s">
        <v>83</v>
      </c>
      <c r="C27" s="20" t="n">
        <v>164556</v>
      </c>
      <c r="D27" s="19" t="s">
        <v>84</v>
      </c>
      <c r="E27" s="20" t="n">
        <v>164556</v>
      </c>
      <c r="F27" s="20" t="n">
        <v>0</v>
      </c>
    </row>
    <row r="28" customFormat="false" ht="15" hidden="false" customHeight="false" outlineLevel="0" collapsed="false">
      <c r="A28" s="21" t="s">
        <v>85</v>
      </c>
      <c r="B28" s="21" t="s">
        <v>86</v>
      </c>
      <c r="C28" s="22" t="n">
        <v>138121</v>
      </c>
      <c r="D28" s="21" t="s">
        <v>87</v>
      </c>
      <c r="E28" s="22" t="n">
        <v>138121.2</v>
      </c>
      <c r="F28" s="22" t="n">
        <v>-0.2</v>
      </c>
    </row>
    <row r="29" customFormat="false" ht="15" hidden="false" customHeight="false" outlineLevel="0" collapsed="false">
      <c r="A29" s="19" t="s">
        <v>88</v>
      </c>
      <c r="B29" s="19" t="s">
        <v>89</v>
      </c>
      <c r="C29" s="20" t="n">
        <v>2016</v>
      </c>
      <c r="D29" s="19" t="s">
        <v>90</v>
      </c>
      <c r="E29" s="20" t="n">
        <v>2016</v>
      </c>
      <c r="F29" s="20" t="n">
        <v>0</v>
      </c>
    </row>
    <row r="30" customFormat="false" ht="15" hidden="false" customHeight="false" outlineLevel="0" collapsed="false">
      <c r="A30" s="23"/>
      <c r="B30" s="23" t="s">
        <v>91</v>
      </c>
      <c r="C30" s="24" t="n">
        <v>0</v>
      </c>
      <c r="D30" s="23" t="s">
        <v>92</v>
      </c>
      <c r="E30" s="24" t="n">
        <v>117132.22</v>
      </c>
      <c r="F30" s="24" t="n">
        <v>-117132.22</v>
      </c>
    </row>
    <row r="31" customFormat="false" ht="15" hidden="false" customHeight="false" outlineLevel="0" collapsed="false">
      <c r="A31" s="6" t="s">
        <v>93</v>
      </c>
      <c r="B31" s="25"/>
      <c r="C31" s="13" t="n">
        <f aca="false">SUM(C3:C30)</f>
        <v>2014335</v>
      </c>
      <c r="D31" s="25"/>
      <c r="E31" s="13" t="n">
        <f aca="false">SUM(E3:E30)</f>
        <v>2014335.24</v>
      </c>
      <c r="F31" s="13" t="n">
        <f aca="false">SUM(F3:F30)</f>
        <v>-0.240000000001164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3" min="3" style="0" width="20"/>
    <col collapsed="false" customWidth="true" hidden="false" outlineLevel="0" max="4" min="4" style="0" width="52"/>
    <col collapsed="false" customWidth="true" hidden="false" outlineLevel="0" max="6" min="5" style="0" width="16"/>
  </cols>
  <sheetData>
    <row r="1" customFormat="false" ht="25.5" hidden="false" customHeight="true" outlineLevel="0" collapsed="false">
      <c r="A1" s="18" t="s">
        <v>94</v>
      </c>
      <c r="B1" s="18"/>
      <c r="C1" s="18"/>
      <c r="D1" s="18"/>
      <c r="E1" s="18"/>
      <c r="F1" s="18"/>
    </row>
    <row r="2" customFormat="false" ht="21.75" hidden="false" customHeight="true" outlineLevel="0" collapsed="false">
      <c r="A2" s="4" t="s">
        <v>95</v>
      </c>
      <c r="B2" s="4" t="s">
        <v>96</v>
      </c>
      <c r="C2" s="4" t="s">
        <v>97</v>
      </c>
      <c r="D2" s="4" t="s">
        <v>98</v>
      </c>
      <c r="E2" s="5" t="s">
        <v>29</v>
      </c>
      <c r="F2" s="5" t="s">
        <v>31</v>
      </c>
    </row>
    <row r="3" customFormat="false" ht="15" hidden="false" customHeight="false" outlineLevel="0" collapsed="false">
      <c r="A3" s="19" t="s">
        <v>99</v>
      </c>
      <c r="B3" s="19" t="s">
        <v>100</v>
      </c>
      <c r="C3" s="19" t="s">
        <v>101</v>
      </c>
      <c r="D3" s="26" t="s">
        <v>102</v>
      </c>
      <c r="E3" s="20" t="n">
        <v>239104</v>
      </c>
      <c r="F3" s="20"/>
    </row>
    <row r="4" customFormat="false" ht="15" hidden="false" customHeight="false" outlineLevel="0" collapsed="false">
      <c r="A4" s="21" t="s">
        <v>99</v>
      </c>
      <c r="B4" s="21" t="s">
        <v>103</v>
      </c>
      <c r="C4" s="21" t="s">
        <v>104</v>
      </c>
      <c r="D4" s="27" t="s">
        <v>105</v>
      </c>
      <c r="E4" s="22" t="n">
        <v>169105</v>
      </c>
      <c r="F4" s="22"/>
    </row>
    <row r="5" customFormat="false" ht="15" hidden="false" customHeight="false" outlineLevel="0" collapsed="false">
      <c r="A5" s="19" t="s">
        <v>99</v>
      </c>
      <c r="B5" s="19" t="s">
        <v>103</v>
      </c>
      <c r="C5" s="19" t="s">
        <v>104</v>
      </c>
      <c r="D5" s="26" t="s">
        <v>106</v>
      </c>
      <c r="E5" s="20" t="n">
        <v>13493</v>
      </c>
      <c r="F5" s="20"/>
    </row>
    <row r="6" customFormat="false" ht="15" hidden="false" customHeight="false" outlineLevel="0" collapsed="false">
      <c r="A6" s="21" t="s">
        <v>99</v>
      </c>
      <c r="B6" s="21" t="s">
        <v>32</v>
      </c>
      <c r="C6" s="21" t="s">
        <v>107</v>
      </c>
      <c r="D6" s="27" t="s">
        <v>108</v>
      </c>
      <c r="E6" s="22" t="n">
        <v>49316</v>
      </c>
      <c r="F6" s="22"/>
    </row>
    <row r="7" customFormat="false" ht="15" hidden="false" customHeight="false" outlineLevel="0" collapsed="false">
      <c r="A7" s="19" t="s">
        <v>99</v>
      </c>
      <c r="B7" s="19" t="s">
        <v>32</v>
      </c>
      <c r="C7" s="19" t="s">
        <v>107</v>
      </c>
      <c r="D7" s="26" t="s">
        <v>109</v>
      </c>
      <c r="E7" s="20" t="n">
        <v>58764</v>
      </c>
      <c r="F7" s="20"/>
    </row>
    <row r="8" customFormat="false" ht="15" hidden="false" customHeight="false" outlineLevel="0" collapsed="false">
      <c r="A8" s="21" t="s">
        <v>99</v>
      </c>
      <c r="B8" s="21" t="s">
        <v>110</v>
      </c>
      <c r="C8" s="21" t="s">
        <v>111</v>
      </c>
      <c r="D8" s="27" t="s">
        <v>112</v>
      </c>
      <c r="E8" s="22" t="n">
        <v>248535</v>
      </c>
      <c r="F8" s="22"/>
    </row>
    <row r="9" customFormat="false" ht="15" hidden="false" customHeight="false" outlineLevel="0" collapsed="false">
      <c r="A9" s="19" t="s">
        <v>99</v>
      </c>
      <c r="B9" s="19" t="s">
        <v>113</v>
      </c>
      <c r="C9" s="19" t="s">
        <v>114</v>
      </c>
      <c r="D9" s="26" t="s">
        <v>115</v>
      </c>
      <c r="E9" s="20" t="n">
        <v>146735</v>
      </c>
      <c r="F9" s="20"/>
    </row>
    <row r="10" customFormat="false" ht="15" hidden="false" customHeight="false" outlineLevel="0" collapsed="false">
      <c r="A10" s="21" t="s">
        <v>99</v>
      </c>
      <c r="B10" s="21" t="s">
        <v>113</v>
      </c>
      <c r="C10" s="21" t="s">
        <v>114</v>
      </c>
      <c r="D10" s="27" t="s">
        <v>116</v>
      </c>
      <c r="E10" s="22" t="n">
        <v>58401</v>
      </c>
      <c r="F10" s="22"/>
    </row>
    <row r="11" customFormat="false" ht="15" hidden="false" customHeight="false" outlineLevel="0" collapsed="false">
      <c r="A11" s="19" t="s">
        <v>99</v>
      </c>
      <c r="B11" s="19" t="s">
        <v>113</v>
      </c>
      <c r="C11" s="19" t="s">
        <v>114</v>
      </c>
      <c r="D11" s="26" t="s">
        <v>117</v>
      </c>
      <c r="E11" s="20" t="n">
        <v>101661</v>
      </c>
      <c r="F11" s="20"/>
    </row>
    <row r="12" customFormat="false" ht="15" hidden="false" customHeight="false" outlineLevel="0" collapsed="false">
      <c r="A12" s="21" t="s">
        <v>99</v>
      </c>
      <c r="B12" s="21" t="s">
        <v>62</v>
      </c>
      <c r="C12" s="21" t="s">
        <v>118</v>
      </c>
      <c r="D12" s="27" t="s">
        <v>119</v>
      </c>
      <c r="E12" s="22" t="n">
        <v>114901</v>
      </c>
      <c r="F12" s="22"/>
    </row>
    <row r="13" customFormat="false" ht="15" hidden="false" customHeight="false" outlineLevel="0" collapsed="false">
      <c r="A13" s="19" t="s">
        <v>99</v>
      </c>
      <c r="B13" s="19" t="s">
        <v>62</v>
      </c>
      <c r="C13" s="19" t="s">
        <v>118</v>
      </c>
      <c r="D13" s="26" t="s">
        <v>120</v>
      </c>
      <c r="E13" s="20" t="n">
        <v>151518</v>
      </c>
      <c r="F13" s="20"/>
    </row>
    <row r="14" customFormat="false" ht="15" hidden="false" customHeight="false" outlineLevel="0" collapsed="false">
      <c r="A14" s="21" t="s">
        <v>99</v>
      </c>
      <c r="B14" s="21" t="s">
        <v>75</v>
      </c>
      <c r="C14" s="21" t="s">
        <v>121</v>
      </c>
      <c r="D14" s="27" t="s">
        <v>122</v>
      </c>
      <c r="E14" s="22" t="n">
        <v>260468</v>
      </c>
      <c r="F14" s="22"/>
    </row>
    <row r="15" customFormat="false" ht="15" hidden="false" customHeight="false" outlineLevel="0" collapsed="false">
      <c r="A15" s="19" t="s">
        <v>99</v>
      </c>
      <c r="B15" s="19" t="s">
        <v>75</v>
      </c>
      <c r="C15" s="19" t="s">
        <v>121</v>
      </c>
      <c r="D15" s="26" t="s">
        <v>123</v>
      </c>
      <c r="E15" s="20" t="n">
        <v>64804</v>
      </c>
      <c r="F15" s="20"/>
    </row>
    <row r="16" customFormat="false" ht="15" hidden="false" customHeight="false" outlineLevel="0" collapsed="false">
      <c r="A16" s="21" t="s">
        <v>99</v>
      </c>
      <c r="B16" s="21" t="s">
        <v>124</v>
      </c>
      <c r="C16" s="21" t="s">
        <v>125</v>
      </c>
      <c r="D16" s="27" t="s">
        <v>126</v>
      </c>
      <c r="E16" s="22" t="n">
        <v>46449</v>
      </c>
      <c r="F16" s="22"/>
    </row>
    <row r="17" customFormat="false" ht="15" hidden="false" customHeight="false" outlineLevel="0" collapsed="false">
      <c r="A17" s="19" t="s">
        <v>99</v>
      </c>
      <c r="B17" s="19" t="s">
        <v>124</v>
      </c>
      <c r="C17" s="19" t="s">
        <v>125</v>
      </c>
      <c r="D17" s="26" t="s">
        <v>127</v>
      </c>
      <c r="E17" s="20" t="n">
        <v>162896</v>
      </c>
      <c r="F17" s="20"/>
    </row>
    <row r="18" customFormat="false" ht="15" hidden="false" customHeight="false" outlineLevel="0" collapsed="false">
      <c r="A18" s="21" t="s">
        <v>99</v>
      </c>
      <c r="B18" s="21" t="s">
        <v>128</v>
      </c>
      <c r="C18" s="21" t="s">
        <v>129</v>
      </c>
      <c r="D18" s="27" t="s">
        <v>130</v>
      </c>
      <c r="E18" s="22" t="n">
        <v>265616</v>
      </c>
      <c r="F18" s="22"/>
    </row>
    <row r="19" customFormat="false" ht="15" hidden="false" customHeight="false" outlineLevel="0" collapsed="false">
      <c r="A19" s="19" t="s">
        <v>99</v>
      </c>
      <c r="B19" s="19" t="s">
        <v>131</v>
      </c>
      <c r="C19" s="19" t="s">
        <v>132</v>
      </c>
      <c r="D19" s="26" t="s">
        <v>133</v>
      </c>
      <c r="E19" s="20" t="n">
        <v>181670</v>
      </c>
      <c r="F19" s="20"/>
    </row>
    <row r="20" customFormat="false" ht="15" hidden="false" customHeight="false" outlineLevel="0" collapsed="false">
      <c r="A20" s="21" t="s">
        <v>99</v>
      </c>
      <c r="B20" s="21" t="s">
        <v>131</v>
      </c>
      <c r="C20" s="21" t="s">
        <v>132</v>
      </c>
      <c r="D20" s="27" t="s">
        <v>134</v>
      </c>
      <c r="E20" s="22" t="n">
        <v>13434</v>
      </c>
      <c r="F20" s="22"/>
    </row>
    <row r="21" customFormat="false" ht="15" hidden="false" customHeight="false" outlineLevel="0" collapsed="false">
      <c r="A21" s="19" t="s">
        <v>99</v>
      </c>
      <c r="B21" s="19" t="s">
        <v>135</v>
      </c>
      <c r="C21" s="19" t="s">
        <v>136</v>
      </c>
      <c r="D21" s="26" t="s">
        <v>137</v>
      </c>
      <c r="E21" s="20" t="n">
        <v>82064</v>
      </c>
      <c r="F21" s="20"/>
    </row>
    <row r="22" customFormat="false" ht="15" hidden="false" customHeight="false" outlineLevel="0" collapsed="false">
      <c r="A22" s="21" t="s">
        <v>99</v>
      </c>
      <c r="B22" s="21" t="s">
        <v>138</v>
      </c>
      <c r="C22" s="21" t="s">
        <v>139</v>
      </c>
      <c r="D22" s="27" t="s">
        <v>140</v>
      </c>
      <c r="E22" s="22" t="n">
        <v>161422</v>
      </c>
      <c r="F22" s="22"/>
    </row>
    <row r="23" customFormat="false" ht="15" hidden="false" customHeight="false" outlineLevel="0" collapsed="false">
      <c r="A23" s="19" t="s">
        <v>99</v>
      </c>
      <c r="B23" s="19" t="s">
        <v>138</v>
      </c>
      <c r="C23" s="19" t="s">
        <v>139</v>
      </c>
      <c r="D23" s="26" t="s">
        <v>141</v>
      </c>
      <c r="E23" s="20" t="n">
        <v>7267</v>
      </c>
      <c r="F23" s="20"/>
    </row>
    <row r="24" customFormat="false" ht="15" hidden="false" customHeight="false" outlineLevel="0" collapsed="false">
      <c r="A24" s="21" t="s">
        <v>99</v>
      </c>
      <c r="B24" s="21" t="s">
        <v>138</v>
      </c>
      <c r="C24" s="21" t="s">
        <v>139</v>
      </c>
      <c r="D24" s="27" t="s">
        <v>142</v>
      </c>
      <c r="E24" s="22" t="n">
        <v>1978</v>
      </c>
      <c r="F24" s="22"/>
    </row>
    <row r="25" customFormat="false" ht="15" hidden="false" customHeight="false" outlineLevel="0" collapsed="false">
      <c r="A25" s="19" t="s">
        <v>99</v>
      </c>
      <c r="B25" s="19" t="s">
        <v>138</v>
      </c>
      <c r="C25" s="19" t="s">
        <v>139</v>
      </c>
      <c r="D25" s="26" t="s">
        <v>143</v>
      </c>
      <c r="E25" s="20" t="n">
        <v>11897</v>
      </c>
      <c r="F25" s="20"/>
    </row>
    <row r="26" customFormat="false" ht="15" hidden="false" customHeight="false" outlineLevel="0" collapsed="false">
      <c r="A26" s="21" t="s">
        <v>99</v>
      </c>
      <c r="B26" s="21" t="s">
        <v>144</v>
      </c>
      <c r="C26" s="21" t="s">
        <v>145</v>
      </c>
      <c r="D26" s="27" t="s">
        <v>146</v>
      </c>
      <c r="E26" s="22" t="n">
        <v>135490</v>
      </c>
      <c r="F26" s="22"/>
    </row>
    <row r="27" customFormat="false" ht="15" hidden="false" customHeight="false" outlineLevel="0" collapsed="false">
      <c r="A27" s="28" t="s">
        <v>147</v>
      </c>
      <c r="B27" s="28" t="s">
        <v>100</v>
      </c>
      <c r="C27" s="28" t="s">
        <v>148</v>
      </c>
      <c r="D27" s="29" t="s">
        <v>149</v>
      </c>
      <c r="E27" s="30"/>
      <c r="F27" s="30" t="n">
        <v>239104</v>
      </c>
    </row>
    <row r="28" customFormat="false" ht="15" hidden="false" customHeight="false" outlineLevel="0" collapsed="false">
      <c r="A28" s="28" t="s">
        <v>147</v>
      </c>
      <c r="B28" s="28" t="s">
        <v>150</v>
      </c>
      <c r="C28" s="28" t="s">
        <v>151</v>
      </c>
      <c r="D28" s="29" t="s">
        <v>152</v>
      </c>
      <c r="E28" s="30"/>
      <c r="F28" s="30" t="n">
        <v>182598</v>
      </c>
    </row>
    <row r="29" customFormat="false" ht="15" hidden="false" customHeight="false" outlineLevel="0" collapsed="false">
      <c r="A29" s="28" t="s">
        <v>147</v>
      </c>
      <c r="B29" s="28" t="s">
        <v>32</v>
      </c>
      <c r="C29" s="28" t="s">
        <v>153</v>
      </c>
      <c r="D29" s="29" t="s">
        <v>154</v>
      </c>
      <c r="E29" s="30"/>
      <c r="F29" s="30" t="n">
        <v>108080</v>
      </c>
    </row>
    <row r="30" customFormat="false" ht="15" hidden="false" customHeight="false" outlineLevel="0" collapsed="false">
      <c r="A30" s="28" t="s">
        <v>147</v>
      </c>
      <c r="B30" s="28" t="s">
        <v>155</v>
      </c>
      <c r="C30" s="28" t="s">
        <v>156</v>
      </c>
      <c r="D30" s="29" t="s">
        <v>157</v>
      </c>
      <c r="E30" s="30"/>
      <c r="F30" s="30" t="n">
        <v>248535</v>
      </c>
    </row>
    <row r="31" customFormat="false" ht="15" hidden="false" customHeight="false" outlineLevel="0" collapsed="false">
      <c r="A31" s="28" t="s">
        <v>147</v>
      </c>
      <c r="B31" s="28" t="s">
        <v>158</v>
      </c>
      <c r="C31" s="28" t="s">
        <v>159</v>
      </c>
      <c r="D31" s="29" t="s">
        <v>160</v>
      </c>
      <c r="E31" s="30"/>
      <c r="F31" s="30" t="n">
        <v>306797</v>
      </c>
    </row>
    <row r="32" customFormat="false" ht="15" hidden="false" customHeight="false" outlineLevel="0" collapsed="false">
      <c r="A32" s="28" t="s">
        <v>147</v>
      </c>
      <c r="B32" s="28" t="s">
        <v>62</v>
      </c>
      <c r="C32" s="28" t="s">
        <v>161</v>
      </c>
      <c r="D32" s="29" t="s">
        <v>162</v>
      </c>
      <c r="E32" s="30"/>
      <c r="F32" s="30" t="n">
        <v>266419</v>
      </c>
    </row>
    <row r="33" customFormat="false" ht="15" hidden="false" customHeight="false" outlineLevel="0" collapsed="false">
      <c r="A33" s="28" t="s">
        <v>147</v>
      </c>
      <c r="B33" s="28" t="s">
        <v>75</v>
      </c>
      <c r="C33" s="28" t="s">
        <v>163</v>
      </c>
      <c r="D33" s="29" t="s">
        <v>164</v>
      </c>
      <c r="E33" s="30"/>
      <c r="F33" s="30" t="n">
        <v>325272</v>
      </c>
    </row>
    <row r="34" customFormat="false" ht="15" hidden="false" customHeight="false" outlineLevel="0" collapsed="false">
      <c r="A34" s="28" t="s">
        <v>147</v>
      </c>
      <c r="B34" s="28" t="s">
        <v>165</v>
      </c>
      <c r="C34" s="28" t="s">
        <v>166</v>
      </c>
      <c r="D34" s="29" t="s">
        <v>167</v>
      </c>
      <c r="E34" s="30"/>
      <c r="F34" s="30" t="n">
        <v>209345</v>
      </c>
    </row>
    <row r="35" customFormat="false" ht="15" hidden="false" customHeight="false" outlineLevel="0" collapsed="false">
      <c r="A35" s="28" t="s">
        <v>147</v>
      </c>
      <c r="B35" s="28" t="s">
        <v>128</v>
      </c>
      <c r="C35" s="28" t="s">
        <v>168</v>
      </c>
      <c r="D35" s="29" t="s">
        <v>169</v>
      </c>
      <c r="E35" s="30"/>
      <c r="F35" s="30" t="n">
        <v>265616</v>
      </c>
    </row>
    <row r="36" customFormat="false" ht="15" hidden="false" customHeight="false" outlineLevel="0" collapsed="false">
      <c r="A36" s="28" t="s">
        <v>147</v>
      </c>
      <c r="B36" s="28" t="s">
        <v>131</v>
      </c>
      <c r="C36" s="28" t="s">
        <v>170</v>
      </c>
      <c r="D36" s="29" t="s">
        <v>171</v>
      </c>
      <c r="E36" s="30"/>
      <c r="F36" s="30" t="n">
        <v>195104</v>
      </c>
    </row>
    <row r="37" customFormat="false" ht="15" hidden="false" customHeight="false" outlineLevel="0" collapsed="false">
      <c r="A37" s="28" t="s">
        <v>147</v>
      </c>
      <c r="B37" s="28" t="s">
        <v>172</v>
      </c>
      <c r="C37" s="28" t="s">
        <v>173</v>
      </c>
      <c r="D37" s="29" t="s">
        <v>174</v>
      </c>
      <c r="E37" s="30"/>
      <c r="F37" s="30" t="n">
        <v>82064</v>
      </c>
    </row>
    <row r="38" customFormat="false" ht="15" hidden="false" customHeight="false" outlineLevel="0" collapsed="false">
      <c r="A38" s="28" t="s">
        <v>147</v>
      </c>
      <c r="B38" s="28" t="s">
        <v>138</v>
      </c>
      <c r="C38" s="28" t="s">
        <v>175</v>
      </c>
      <c r="D38" s="29" t="s">
        <v>176</v>
      </c>
      <c r="E38" s="30"/>
      <c r="F38" s="30" t="n">
        <v>182564</v>
      </c>
    </row>
    <row r="39" customFormat="false" ht="15" hidden="false" customHeight="false" outlineLevel="0" collapsed="false">
      <c r="A39" s="28" t="s">
        <v>147</v>
      </c>
      <c r="B39" s="28" t="s">
        <v>177</v>
      </c>
      <c r="C39" s="28" t="s">
        <v>178</v>
      </c>
      <c r="D39" s="29" t="s">
        <v>179</v>
      </c>
      <c r="E39" s="30"/>
      <c r="F39" s="30" t="n">
        <v>135490</v>
      </c>
    </row>
    <row r="40" customFormat="false" ht="15" hidden="false" customHeight="false" outlineLevel="0" collapsed="false">
      <c r="A40" s="6" t="s">
        <v>93</v>
      </c>
      <c r="B40" s="25"/>
      <c r="C40" s="25"/>
      <c r="D40" s="25"/>
      <c r="E40" s="13" t="n">
        <f aca="false">SUM(E3:E39)</f>
        <v>2746988</v>
      </c>
      <c r="F40" s="13" t="n">
        <f aca="false">SUM(F3:F39)</f>
        <v>2746988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3" min="3" style="0" width="62"/>
    <col collapsed="false" customWidth="true" hidden="false" outlineLevel="0" max="4" min="4" style="0" width="16"/>
  </cols>
  <sheetData>
    <row r="1" customFormat="false" ht="25.5" hidden="false" customHeight="true" outlineLevel="0" collapsed="false">
      <c r="A1" s="18" t="s">
        <v>180</v>
      </c>
      <c r="B1" s="18"/>
      <c r="C1" s="18"/>
      <c r="D1" s="18"/>
    </row>
    <row r="2" customFormat="false" ht="21.75" hidden="false" customHeight="true" outlineLevel="0" collapsed="false">
      <c r="A2" s="4" t="s">
        <v>96</v>
      </c>
      <c r="B2" s="4" t="s">
        <v>97</v>
      </c>
      <c r="C2" s="4" t="s">
        <v>98</v>
      </c>
      <c r="D2" s="5" t="s">
        <v>181</v>
      </c>
    </row>
    <row r="3" customFormat="false" ht="15" hidden="false" customHeight="false" outlineLevel="0" collapsed="false">
      <c r="A3" s="19" t="s">
        <v>32</v>
      </c>
      <c r="B3" s="19" t="s">
        <v>182</v>
      </c>
      <c r="C3" s="26" t="s">
        <v>183</v>
      </c>
      <c r="D3" s="20" t="n">
        <v>2795</v>
      </c>
    </row>
    <row r="4" customFormat="false" ht="15" hidden="false" customHeight="false" outlineLevel="0" collapsed="false">
      <c r="A4" s="21" t="s">
        <v>35</v>
      </c>
      <c r="B4" s="21" t="s">
        <v>184</v>
      </c>
      <c r="C4" s="27" t="s">
        <v>185</v>
      </c>
      <c r="D4" s="22" t="n">
        <v>19</v>
      </c>
    </row>
    <row r="5" customFormat="false" ht="15" hidden="false" customHeight="false" outlineLevel="0" collapsed="false">
      <c r="A5" s="19" t="s">
        <v>35</v>
      </c>
      <c r="B5" s="19" t="s">
        <v>186</v>
      </c>
      <c r="C5" s="26" t="s">
        <v>187</v>
      </c>
      <c r="D5" s="20" t="n">
        <v>17</v>
      </c>
    </row>
    <row r="6" customFormat="false" ht="15" hidden="false" customHeight="false" outlineLevel="0" collapsed="false">
      <c r="A6" s="21" t="s">
        <v>35</v>
      </c>
      <c r="B6" s="21" t="s">
        <v>188</v>
      </c>
      <c r="C6" s="27" t="s">
        <v>189</v>
      </c>
      <c r="D6" s="22" t="n">
        <v>10</v>
      </c>
    </row>
    <row r="7" customFormat="false" ht="15" hidden="false" customHeight="false" outlineLevel="0" collapsed="false">
      <c r="A7" s="19" t="s">
        <v>35</v>
      </c>
      <c r="B7" s="19" t="s">
        <v>190</v>
      </c>
      <c r="C7" s="26" t="s">
        <v>191</v>
      </c>
      <c r="D7" s="20" t="n">
        <v>1113</v>
      </c>
    </row>
    <row r="8" customFormat="false" ht="15" hidden="false" customHeight="false" outlineLevel="0" collapsed="false">
      <c r="A8" s="21" t="s">
        <v>42</v>
      </c>
      <c r="B8" s="21" t="s">
        <v>192</v>
      </c>
      <c r="C8" s="27" t="s">
        <v>193</v>
      </c>
      <c r="D8" s="22" t="n">
        <v>1937</v>
      </c>
    </row>
    <row r="9" customFormat="false" ht="15" hidden="false" customHeight="false" outlineLevel="0" collapsed="false">
      <c r="A9" s="19" t="s">
        <v>44</v>
      </c>
      <c r="B9" s="19" t="s">
        <v>194</v>
      </c>
      <c r="C9" s="26" t="s">
        <v>195</v>
      </c>
      <c r="D9" s="20" t="n">
        <v>2232</v>
      </c>
    </row>
    <row r="10" customFormat="false" ht="15" hidden="false" customHeight="false" outlineLevel="0" collapsed="false">
      <c r="A10" s="21" t="s">
        <v>46</v>
      </c>
      <c r="B10" s="21" t="s">
        <v>196</v>
      </c>
      <c r="C10" s="27" t="s">
        <v>197</v>
      </c>
      <c r="D10" s="22" t="n">
        <v>16</v>
      </c>
    </row>
    <row r="11" customFormat="false" ht="15" hidden="false" customHeight="false" outlineLevel="0" collapsed="false">
      <c r="A11" s="19" t="s">
        <v>46</v>
      </c>
      <c r="B11" s="19" t="s">
        <v>198</v>
      </c>
      <c r="C11" s="26" t="s">
        <v>199</v>
      </c>
      <c r="D11" s="20" t="n">
        <v>2943</v>
      </c>
    </row>
    <row r="12" customFormat="false" ht="15" hidden="false" customHeight="false" outlineLevel="0" collapsed="false">
      <c r="A12" s="21" t="s">
        <v>50</v>
      </c>
      <c r="B12" s="21" t="s">
        <v>200</v>
      </c>
      <c r="C12" s="27" t="s">
        <v>201</v>
      </c>
      <c r="D12" s="22" t="n">
        <v>1259</v>
      </c>
    </row>
    <row r="13" customFormat="false" ht="15" hidden="false" customHeight="false" outlineLevel="0" collapsed="false">
      <c r="A13" s="19" t="s">
        <v>53</v>
      </c>
      <c r="B13" s="19" t="s">
        <v>202</v>
      </c>
      <c r="C13" s="26" t="s">
        <v>203</v>
      </c>
      <c r="D13" s="20" t="n">
        <v>902</v>
      </c>
    </row>
    <row r="14" customFormat="false" ht="15" hidden="false" customHeight="false" outlineLevel="0" collapsed="false">
      <c r="A14" s="21" t="s">
        <v>56</v>
      </c>
      <c r="B14" s="21" t="s">
        <v>204</v>
      </c>
      <c r="C14" s="27" t="s">
        <v>205</v>
      </c>
      <c r="D14" s="22" t="n">
        <v>3164</v>
      </c>
    </row>
    <row r="15" customFormat="false" ht="15" hidden="false" customHeight="false" outlineLevel="0" collapsed="false">
      <c r="A15" s="19" t="s">
        <v>58</v>
      </c>
      <c r="B15" s="19" t="s">
        <v>206</v>
      </c>
      <c r="C15" s="26" t="s">
        <v>207</v>
      </c>
      <c r="D15" s="20" t="n">
        <v>5158</v>
      </c>
    </row>
    <row r="16" customFormat="false" ht="15" hidden="false" customHeight="false" outlineLevel="0" collapsed="false">
      <c r="A16" s="21" t="s">
        <v>58</v>
      </c>
      <c r="B16" s="21" t="s">
        <v>208</v>
      </c>
      <c r="C16" s="27" t="s">
        <v>209</v>
      </c>
      <c r="D16" s="22" t="n">
        <v>261</v>
      </c>
    </row>
    <row r="17" customFormat="false" ht="15" hidden="false" customHeight="false" outlineLevel="0" collapsed="false">
      <c r="A17" s="19" t="s">
        <v>63</v>
      </c>
      <c r="B17" s="19" t="s">
        <v>210</v>
      </c>
      <c r="C17" s="26" t="s">
        <v>211</v>
      </c>
      <c r="D17" s="20" t="n">
        <v>85</v>
      </c>
    </row>
    <row r="18" customFormat="false" ht="15" hidden="false" customHeight="false" outlineLevel="0" collapsed="false">
      <c r="A18" s="21" t="s">
        <v>63</v>
      </c>
      <c r="B18" s="21" t="s">
        <v>212</v>
      </c>
      <c r="C18" s="27" t="s">
        <v>213</v>
      </c>
      <c r="D18" s="22" t="n">
        <v>45</v>
      </c>
    </row>
    <row r="19" customFormat="false" ht="15" hidden="false" customHeight="false" outlineLevel="0" collapsed="false">
      <c r="A19" s="19" t="s">
        <v>63</v>
      </c>
      <c r="B19" s="19" t="s">
        <v>214</v>
      </c>
      <c r="C19" s="26" t="s">
        <v>215</v>
      </c>
      <c r="D19" s="20" t="n">
        <v>42</v>
      </c>
    </row>
    <row r="20" customFormat="false" ht="15" hidden="false" customHeight="false" outlineLevel="0" collapsed="false">
      <c r="A20" s="21" t="s">
        <v>63</v>
      </c>
      <c r="B20" s="21" t="s">
        <v>216</v>
      </c>
      <c r="C20" s="27" t="s">
        <v>217</v>
      </c>
      <c r="D20" s="22" t="n">
        <v>3528</v>
      </c>
    </row>
    <row r="21" customFormat="false" ht="15" hidden="false" customHeight="false" outlineLevel="0" collapsed="false">
      <c r="A21" s="19" t="s">
        <v>63</v>
      </c>
      <c r="B21" s="19" t="s">
        <v>218</v>
      </c>
      <c r="C21" s="26" t="s">
        <v>219</v>
      </c>
      <c r="D21" s="20" t="n">
        <v>5</v>
      </c>
    </row>
    <row r="22" customFormat="false" ht="15" hidden="false" customHeight="false" outlineLevel="0" collapsed="false">
      <c r="A22" s="21" t="s">
        <v>63</v>
      </c>
      <c r="B22" s="21" t="s">
        <v>220</v>
      </c>
      <c r="C22" s="27" t="s">
        <v>221</v>
      </c>
      <c r="D22" s="22" t="n">
        <v>1594</v>
      </c>
    </row>
    <row r="23" customFormat="false" ht="15" hidden="false" customHeight="false" outlineLevel="0" collapsed="false">
      <c r="A23" s="19" t="s">
        <v>75</v>
      </c>
      <c r="B23" s="19" t="s">
        <v>222</v>
      </c>
      <c r="C23" s="26" t="s">
        <v>223</v>
      </c>
      <c r="D23" s="20" t="n">
        <v>5058</v>
      </c>
    </row>
    <row r="24" customFormat="false" ht="15" hidden="false" customHeight="false" outlineLevel="0" collapsed="false">
      <c r="A24" s="21" t="s">
        <v>77</v>
      </c>
      <c r="B24" s="21" t="s">
        <v>224</v>
      </c>
      <c r="C24" s="27" t="s">
        <v>225</v>
      </c>
      <c r="D24" s="22" t="n">
        <v>142</v>
      </c>
    </row>
    <row r="25" customFormat="false" ht="15" hidden="false" customHeight="false" outlineLevel="0" collapsed="false">
      <c r="A25" s="19" t="s">
        <v>77</v>
      </c>
      <c r="B25" s="19" t="s">
        <v>226</v>
      </c>
      <c r="C25" s="26" t="s">
        <v>227</v>
      </c>
      <c r="D25" s="20" t="n">
        <v>20</v>
      </c>
    </row>
    <row r="26" customFormat="false" ht="15" hidden="false" customHeight="false" outlineLevel="0" collapsed="false">
      <c r="A26" s="21" t="s">
        <v>77</v>
      </c>
      <c r="B26" s="21" t="s">
        <v>228</v>
      </c>
      <c r="C26" s="27" t="s">
        <v>229</v>
      </c>
      <c r="D26" s="22" t="n">
        <v>232</v>
      </c>
    </row>
    <row r="27" customFormat="false" ht="15" hidden="false" customHeight="false" outlineLevel="0" collapsed="false">
      <c r="A27" s="19" t="s">
        <v>77</v>
      </c>
      <c r="B27" s="19" t="s">
        <v>230</v>
      </c>
      <c r="C27" s="26" t="s">
        <v>231</v>
      </c>
      <c r="D27" s="20" t="n">
        <v>3135</v>
      </c>
    </row>
    <row r="28" customFormat="false" ht="15" hidden="false" customHeight="false" outlineLevel="0" collapsed="false">
      <c r="A28" s="21" t="s">
        <v>85</v>
      </c>
      <c r="B28" s="21" t="s">
        <v>232</v>
      </c>
      <c r="C28" s="27" t="s">
        <v>233</v>
      </c>
      <c r="D28" s="22" t="n">
        <v>2631</v>
      </c>
    </row>
    <row r="29" customFormat="false" ht="15" hidden="false" customHeight="false" outlineLevel="0" collapsed="false">
      <c r="A29" s="19" t="s">
        <v>88</v>
      </c>
      <c r="B29" s="19" t="s">
        <v>234</v>
      </c>
      <c r="C29" s="26" t="s">
        <v>235</v>
      </c>
      <c r="D29" s="20" t="n">
        <v>39</v>
      </c>
    </row>
    <row r="30" customFormat="false" ht="15" hidden="false" customHeight="false" outlineLevel="0" collapsed="false">
      <c r="A30" s="6" t="s">
        <v>93</v>
      </c>
      <c r="B30" s="25"/>
      <c r="C30" s="25"/>
      <c r="D30" s="13" t="n">
        <f aca="false">SUM(D3:D29)</f>
        <v>38382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2026-08-04T16:43:11Z</dcterms:created>
  <dc:creator>openpyxl</dc:creator>
  <dc:description/>
  <dc:language>en-US</dc:language>
  <cp:lastModifiedBy/>
  <dcterms:modified xsi:type="dcterms:W3CDTF">2026-08-04T16:43:11Z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